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Новая папка (3)\"/>
    </mc:Choice>
  </mc:AlternateContent>
  <bookViews>
    <workbookView xWindow="0" yWindow="0" windowWidth="23970" windowHeight="9300"/>
  </bookViews>
  <sheets>
    <sheet name="2025 отчет по прогр " sheetId="15" r:id="rId1"/>
  </sheets>
  <definedNames>
    <definedName name="_xlnm.Print_Area" localSheetId="0">'2025 отчет по прогр '!$A$2:$O$29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5" l="1"/>
  <c r="F14" i="15" l="1"/>
  <c r="F16" i="15" s="1"/>
  <c r="E14" i="15"/>
  <c r="H14" i="15" l="1"/>
  <c r="E16" i="15"/>
  <c r="H16" i="15" s="1"/>
  <c r="H6" i="15"/>
  <c r="H7" i="15"/>
  <c r="H8" i="15"/>
  <c r="H9" i="15"/>
  <c r="H10" i="15"/>
  <c r="H11" i="15"/>
  <c r="H12" i="15"/>
  <c r="H13" i="15"/>
  <c r="H5" i="15"/>
  <c r="G6" i="15"/>
  <c r="G7" i="15"/>
  <c r="G8" i="15"/>
  <c r="G9" i="15"/>
  <c r="G10" i="15"/>
  <c r="G11" i="15"/>
  <c r="G12" i="15"/>
  <c r="G13" i="15"/>
  <c r="G5" i="15"/>
  <c r="G14" i="15" l="1"/>
  <c r="G16" i="15" s="1"/>
</calcChain>
</file>

<file path=xl/sharedStrings.xml><?xml version="1.0" encoding="utf-8"?>
<sst xmlns="http://schemas.openxmlformats.org/spreadsheetml/2006/main" count="40" uniqueCount="40">
  <si>
    <t>2</t>
  </si>
  <si>
    <t xml:space="preserve">Наименование муниципальной программы </t>
  </si>
  <si>
    <t xml:space="preserve">№, дата постановления об утверждении 
(внесении изменений) муниципальной программы </t>
  </si>
  <si>
    <t>утверждено по 
программе (тыс. руб.)</t>
  </si>
  <si>
    <t>факт исполнения 
(тыс.руб.)</t>
  </si>
  <si>
    <t xml:space="preserve">% исполнения муниципальной 
программы </t>
  </si>
  <si>
    <t>отклонение (тыс.руб.)</t>
  </si>
  <si>
    <t xml:space="preserve">причина отклонения </t>
  </si>
  <si>
    <t>3</t>
  </si>
  <si>
    <t>4</t>
  </si>
  <si>
    <t>5</t>
  </si>
  <si>
    <t>6</t>
  </si>
  <si>
    <t>7</t>
  </si>
  <si>
    <t>8</t>
  </si>
  <si>
    <t>9</t>
  </si>
  <si>
    <t>№ п/п</t>
  </si>
  <si>
    <t xml:space="preserve">10,0 - резервный фонд;
</t>
  </si>
  <si>
    <t xml:space="preserve">непрограммные расходы </t>
  </si>
  <si>
    <t xml:space="preserve">итого </t>
  </si>
  <si>
    <t xml:space="preserve">Отчет по муниципальным программам за 2025 год </t>
  </si>
  <si>
    <t>49 от 31.10.2025</t>
  </si>
  <si>
    <t>50 от 31.10.2025</t>
  </si>
  <si>
    <t>57 от 08.11.2024</t>
  </si>
  <si>
    <t>58 от 08.11.2024</t>
  </si>
  <si>
    <t>52 от 30.10.2025</t>
  </si>
  <si>
    <t>09 от 26.01.2026</t>
  </si>
  <si>
    <t xml:space="preserve">«Об утверждении муниципальной программы «Создание условий 
для развития муниципальной политики в отдельных секторах 
экономики в Надежненском сельском поселении Отрадненского района» на 2025-2027 годы" от 08 ноября 2024 №55
</t>
  </si>
  <si>
    <t xml:space="preserve">«Об утверждении муниципальной программы «Обеспечение 
безопасности в Надежненском сельском поселении 
Отрадненского района» на 2025- 2027 годы" от 08 ноября 2024 года №56
</t>
  </si>
  <si>
    <t>«Об утверждении муниципальной программы «Развитие культуры в Надежненском сельском поселении Отрадненского района» на 2025-2027 годы от 08 ноября 2024 года № 60</t>
  </si>
  <si>
    <t xml:space="preserve">«Об утверждении муниципальной программы «Развитие 
физической культуры и массового спорта в Надежненском сельском поселении Отрадненского района» на 2025-2027 годы от 08 ноября 2024 года №61
 </t>
  </si>
  <si>
    <t xml:space="preserve">«Об утверждении муниципальной программы «Молодежь Надежненского сельсого поселения Отрадненского района на 2025-2027 годы» от 08 ноября 2024 года №62
</t>
  </si>
  <si>
    <t>08 от 26.01.2026</t>
  </si>
  <si>
    <t xml:space="preserve"> Об утверждении муниципальной программы «Социальная поддержка отдельных категорий граждан Надежненского сельского поселения Отрадненского района» на 2025-2027 годы от 08 ноября 2024 года № 64
</t>
  </si>
  <si>
    <t>53 от 30.10.2025</t>
  </si>
  <si>
    <t>Финансист администрации Надежненского
сельского поселения Отрадненского района                                                                                  Н.В. Токарева</t>
  </si>
  <si>
    <t xml:space="preserve"> «Об утверждении муниципальной программы «Комплексное и устойчивое развитие Надежненского сельского поселения Отрадненского района на 2025-2027 годы» от 08 ноября 2024 года № 59</t>
  </si>
  <si>
    <t>51 от 31.10.2025</t>
  </si>
  <si>
    <t xml:space="preserve">
318,7 - содержание и ремонт, безопасность автомобильных дорог;
 - остались неиспользованные);из-за погодных условий.                              
</t>
  </si>
  <si>
    <t xml:space="preserve"> «Об утверждении муниципальной программы «Развитие сельского хозяйства и регулирование рынков сельскохозяйственной продукции, сырья и продовольствия в Надежненском сельском поселении 
Отрадненского района» на 2025-2027 годы от 08 ноября 2024 года №57
</t>
  </si>
  <si>
    <t xml:space="preserve"> «Об утверждении муниципальной программы «Экономическое развитие и инновационная экономика в Надежненском сельском поселении Отрадненского района» на 2025-2027 годы от 08 ноября 2024 года №58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</si>
</sst>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Helv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4" fillId="0" borderId="0" xfId="2" applyFont="1"/>
    <xf numFmtId="49" fontId="4" fillId="0" borderId="0" xfId="2" applyNumberFormat="1" applyFont="1" applyAlignment="1">
      <alignment wrapText="1"/>
    </xf>
    <xf numFmtId="0" fontId="4" fillId="0" borderId="0" xfId="2" applyFont="1" applyAlignment="1">
      <alignment horizontal="center"/>
    </xf>
    <xf numFmtId="0" fontId="5" fillId="0" borderId="0" xfId="1" applyFont="1" applyAlignment="1"/>
    <xf numFmtId="0" fontId="5" fillId="0" borderId="0" xfId="2" applyFont="1" applyAlignment="1"/>
    <xf numFmtId="0" fontId="4" fillId="0" borderId="0" xfId="2" applyFont="1" applyAlignment="1"/>
    <xf numFmtId="0" fontId="5" fillId="0" borderId="0" xfId="1" applyFont="1" applyAlignment="1">
      <alignment wrapText="1"/>
    </xf>
    <xf numFmtId="49" fontId="4" fillId="0" borderId="0" xfId="2" applyNumberFormat="1" applyFont="1" applyAlignment="1"/>
    <xf numFmtId="0" fontId="5" fillId="0" borderId="0" xfId="1" applyFont="1" applyAlignment="1">
      <alignment horizontal="left" wrapText="1"/>
    </xf>
    <xf numFmtId="0" fontId="5" fillId="0" borderId="0" xfId="1" applyFont="1" applyAlignment="1">
      <alignment horizontal="center"/>
    </xf>
    <xf numFmtId="0" fontId="5" fillId="0" borderId="0" xfId="2" applyFont="1" applyAlignment="1">
      <alignment horizontal="center"/>
    </xf>
    <xf numFmtId="49" fontId="5" fillId="0" borderId="0" xfId="2" applyNumberFormat="1" applyFont="1" applyAlignment="1"/>
    <xf numFmtId="0" fontId="7" fillId="0" borderId="1" xfId="2" applyFont="1" applyBorder="1" applyAlignment="1">
      <alignment vertical="top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4" fontId="7" fillId="0" borderId="1" xfId="1" applyNumberFormat="1" applyFont="1" applyBorder="1" applyAlignment="1">
      <alignment horizontal="center" vertical="center"/>
    </xf>
    <xf numFmtId="1" fontId="7" fillId="0" borderId="1" xfId="1" applyNumberFormat="1" applyFont="1" applyBorder="1" applyAlignment="1">
      <alignment vertical="center"/>
    </xf>
    <xf numFmtId="0" fontId="7" fillId="0" borderId="1" xfId="1" applyFont="1" applyBorder="1" applyAlignment="1"/>
    <xf numFmtId="4" fontId="7" fillId="0" borderId="1" xfId="2" applyNumberFormat="1" applyFont="1" applyBorder="1" applyAlignment="1">
      <alignment horizontal="center" vertical="center"/>
    </xf>
    <xf numFmtId="49" fontId="7" fillId="0" borderId="1" xfId="2" applyNumberFormat="1" applyFont="1" applyBorder="1" applyAlignment="1">
      <alignment horizontal="center" vertical="center"/>
    </xf>
    <xf numFmtId="49" fontId="7" fillId="0" borderId="0" xfId="2" applyNumberFormat="1" applyFont="1" applyAlignment="1"/>
    <xf numFmtId="0" fontId="7" fillId="0" borderId="0" xfId="2" applyFont="1" applyAlignment="1"/>
    <xf numFmtId="4" fontId="7" fillId="0" borderId="0" xfId="2" applyNumberFormat="1" applyFont="1" applyAlignment="1"/>
    <xf numFmtId="0" fontId="8" fillId="0" borderId="1" xfId="0" applyFont="1" applyBorder="1" applyAlignment="1">
      <alignment horizontal="left" vertical="top" wrapText="1"/>
    </xf>
    <xf numFmtId="0" fontId="7" fillId="0" borderId="1" xfId="2" applyFont="1" applyBorder="1" applyAlignment="1"/>
    <xf numFmtId="4" fontId="7" fillId="0" borderId="1" xfId="2" applyNumberFormat="1" applyFont="1" applyBorder="1" applyAlignment="1"/>
    <xf numFmtId="0" fontId="4" fillId="2" borderId="0" xfId="2" applyFont="1" applyFill="1"/>
    <xf numFmtId="0" fontId="4" fillId="2" borderId="0" xfId="2" applyFont="1" applyFill="1" applyAlignment="1">
      <alignment horizontal="center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 wrapText="1"/>
    </xf>
    <xf numFmtId="0" fontId="5" fillId="0" borderId="0" xfId="2" applyFont="1" applyAlignment="1">
      <alignment horizontal="left"/>
    </xf>
    <xf numFmtId="49" fontId="7" fillId="2" borderId="1" xfId="2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top" wrapText="1"/>
    </xf>
    <xf numFmtId="0" fontId="7" fillId="2" borderId="1" xfId="2" applyFont="1" applyFill="1" applyBorder="1" applyAlignment="1">
      <alignment horizontal="center" vertical="center"/>
    </xf>
    <xf numFmtId="4" fontId="7" fillId="2" borderId="1" xfId="2" applyNumberFormat="1" applyFont="1" applyFill="1" applyBorder="1" applyAlignment="1">
      <alignment horizontal="center" vertical="center"/>
    </xf>
    <xf numFmtId="4" fontId="7" fillId="2" borderId="1" xfId="1" applyNumberFormat="1" applyFont="1" applyFill="1" applyBorder="1" applyAlignment="1">
      <alignment horizontal="center" vertical="center"/>
    </xf>
    <xf numFmtId="1" fontId="7" fillId="2" borderId="1" xfId="1" applyNumberFormat="1" applyFont="1" applyFill="1" applyBorder="1" applyAlignment="1">
      <alignment vertical="center"/>
    </xf>
    <xf numFmtId="0" fontId="7" fillId="2" borderId="1" xfId="2" applyFont="1" applyFill="1" applyBorder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49" fontId="4" fillId="2" borderId="0" xfId="2" applyNumberFormat="1" applyFont="1" applyFill="1"/>
    <xf numFmtId="49" fontId="7" fillId="2" borderId="1" xfId="2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7" fillId="2" borderId="1" xfId="2" applyFont="1" applyFill="1" applyBorder="1" applyAlignment="1">
      <alignment wrapText="1"/>
    </xf>
    <xf numFmtId="0" fontId="7" fillId="2" borderId="1" xfId="2" applyFont="1" applyFill="1" applyBorder="1"/>
  </cellXfs>
  <cellStyles count="15">
    <cellStyle name="Обычный" xfId="0" builtinId="0"/>
    <cellStyle name="Обычный 10" xfId="11"/>
    <cellStyle name="Обычный 11" xfId="12"/>
    <cellStyle name="Обычный 12" xfId="14"/>
    <cellStyle name="Обычный 13_Отчет_Приложение 2 новое на 01.10.2010" xfId="13"/>
    <cellStyle name="Обычный 2" xfId="4"/>
    <cellStyle name="Обычный 3" xfId="3"/>
    <cellStyle name="Обычный 4" xfId="5"/>
    <cellStyle name="Обычный 5" xfId="6"/>
    <cellStyle name="Обычный 6" xfId="7"/>
    <cellStyle name="Обычный 7" xfId="8"/>
    <cellStyle name="Обычный 8" xfId="9"/>
    <cellStyle name="Обычный 9" xfId="10"/>
    <cellStyle name="Обычный_ПРИЛОЖЕНИЯ болванка" xfId="1"/>
    <cellStyle name="Обычный_Форма отчетности для муниципалов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2:N20"/>
  <sheetViews>
    <sheetView tabSelected="1" view="pageBreakPreview" topLeftCell="B1" zoomScaleNormal="100" zoomScaleSheetLayoutView="100" workbookViewId="0">
      <selection activeCell="C6" sqref="C6"/>
    </sheetView>
  </sheetViews>
  <sheetFormatPr defaultColWidth="9.140625" defaultRowHeight="12.75" x14ac:dyDescent="0.2"/>
  <cols>
    <col min="1" max="1" width="4.140625" style="1" customWidth="1"/>
    <col min="2" max="2" width="10.28515625" style="2" customWidth="1"/>
    <col min="3" max="3" width="75" style="1" customWidth="1"/>
    <col min="4" max="4" width="26.5703125" style="1" customWidth="1"/>
    <col min="5" max="5" width="18.5703125" style="1" customWidth="1"/>
    <col min="6" max="6" width="17" style="1" customWidth="1"/>
    <col min="7" max="7" width="16.85546875" style="1" customWidth="1"/>
    <col min="8" max="8" width="20.5703125" style="1" customWidth="1"/>
    <col min="9" max="9" width="34.85546875" style="1" customWidth="1"/>
    <col min="10" max="10" width="10.85546875" style="1" customWidth="1"/>
    <col min="11" max="11" width="19.42578125" style="1" customWidth="1"/>
    <col min="12" max="12" width="15" style="3" customWidth="1"/>
    <col min="13" max="13" width="17.42578125" style="1" customWidth="1"/>
    <col min="14" max="14" width="15.42578125" style="1" customWidth="1"/>
    <col min="15" max="16384" width="9.140625" style="1"/>
  </cols>
  <sheetData>
    <row r="2" spans="1:14" s="6" customFormat="1" ht="26.25" customHeight="1" x14ac:dyDescent="0.3">
      <c r="A2" s="4"/>
      <c r="B2" s="7"/>
      <c r="C2" s="30" t="s">
        <v>19</v>
      </c>
      <c r="D2" s="30"/>
      <c r="E2" s="30"/>
      <c r="F2" s="30"/>
      <c r="G2" s="10"/>
      <c r="H2" s="4"/>
      <c r="I2" s="4"/>
      <c r="J2" s="4"/>
      <c r="K2" s="5"/>
      <c r="L2" s="11"/>
      <c r="M2" s="5"/>
      <c r="N2" s="5"/>
    </row>
    <row r="3" spans="1:14" s="6" customFormat="1" ht="18.75" x14ac:dyDescent="0.3">
      <c r="A3" s="4"/>
      <c r="B3" s="9"/>
      <c r="C3" s="5"/>
      <c r="D3" s="10"/>
      <c r="E3" s="10"/>
      <c r="F3" s="10"/>
      <c r="G3" s="10"/>
      <c r="H3" s="4"/>
      <c r="I3" s="4"/>
      <c r="J3" s="4"/>
      <c r="K3" s="5"/>
      <c r="L3" s="11"/>
      <c r="M3" s="5"/>
      <c r="N3" s="5"/>
    </row>
    <row r="4" spans="1:14" s="6" customFormat="1" ht="81" customHeight="1" x14ac:dyDescent="0.3">
      <c r="A4" s="4"/>
      <c r="B4" s="14" t="s">
        <v>15</v>
      </c>
      <c r="C4" s="15" t="s">
        <v>1</v>
      </c>
      <c r="D4" s="14" t="s">
        <v>2</v>
      </c>
      <c r="E4" s="14" t="s">
        <v>3</v>
      </c>
      <c r="F4" s="14" t="s">
        <v>4</v>
      </c>
      <c r="G4" s="14" t="s">
        <v>6</v>
      </c>
      <c r="H4" s="14" t="s">
        <v>5</v>
      </c>
      <c r="I4" s="16" t="s">
        <v>7</v>
      </c>
      <c r="J4" s="4"/>
      <c r="K4" s="5"/>
      <c r="L4" s="11"/>
      <c r="M4" s="5"/>
      <c r="N4" s="5"/>
    </row>
    <row r="5" spans="1:14" s="6" customFormat="1" ht="66" customHeight="1" x14ac:dyDescent="0.3">
      <c r="A5" s="4"/>
      <c r="B5" s="14">
        <v>1</v>
      </c>
      <c r="C5" s="25" t="s">
        <v>26</v>
      </c>
      <c r="D5" s="16" t="s">
        <v>20</v>
      </c>
      <c r="E5" s="17">
        <v>5559900.96</v>
      </c>
      <c r="F5" s="17">
        <v>5489650.1600000001</v>
      </c>
      <c r="G5" s="17">
        <f>E5-F5</f>
        <v>70250.799999999814</v>
      </c>
      <c r="H5" s="18">
        <f>F5/E5*100</f>
        <v>98.736473895750848</v>
      </c>
      <c r="I5" s="19"/>
      <c r="J5" s="4"/>
      <c r="K5" s="5"/>
      <c r="L5" s="11"/>
      <c r="M5" s="5"/>
      <c r="N5" s="5"/>
    </row>
    <row r="6" spans="1:14" s="28" customFormat="1" ht="58.5" customHeight="1" x14ac:dyDescent="0.25">
      <c r="A6" s="41"/>
      <c r="B6" s="42" t="s">
        <v>0</v>
      </c>
      <c r="C6" s="43" t="s">
        <v>27</v>
      </c>
      <c r="D6" s="35" t="s">
        <v>21</v>
      </c>
      <c r="E6" s="36">
        <v>183752</v>
      </c>
      <c r="F6" s="36">
        <v>173252</v>
      </c>
      <c r="G6" s="37">
        <f t="shared" ref="G6:G13" si="0">E6-F6</f>
        <v>10500</v>
      </c>
      <c r="H6" s="38">
        <f t="shared" ref="H6:H16" si="1">F6/E6*100</f>
        <v>94.285776481344413</v>
      </c>
      <c r="I6" s="44" t="s">
        <v>16</v>
      </c>
      <c r="L6" s="29"/>
    </row>
    <row r="7" spans="1:14" s="28" customFormat="1" ht="61.5" customHeight="1" x14ac:dyDescent="0.25">
      <c r="B7" s="42" t="s">
        <v>8</v>
      </c>
      <c r="C7" s="34" t="s">
        <v>38</v>
      </c>
      <c r="D7" s="35" t="s">
        <v>22</v>
      </c>
      <c r="E7" s="36">
        <v>500</v>
      </c>
      <c r="F7" s="36">
        <v>500</v>
      </c>
      <c r="G7" s="37">
        <f t="shared" si="0"/>
        <v>0</v>
      </c>
      <c r="H7" s="38">
        <f t="shared" si="1"/>
        <v>100</v>
      </c>
      <c r="I7" s="45"/>
      <c r="L7" s="29"/>
    </row>
    <row r="8" spans="1:14" s="28" customFormat="1" ht="48.75" customHeight="1" x14ac:dyDescent="0.25">
      <c r="B8" s="42" t="s">
        <v>9</v>
      </c>
      <c r="C8" s="34" t="s">
        <v>39</v>
      </c>
      <c r="D8" s="35" t="s">
        <v>23</v>
      </c>
      <c r="E8" s="36">
        <v>500</v>
      </c>
      <c r="F8" s="36">
        <v>500</v>
      </c>
      <c r="G8" s="37">
        <f t="shared" si="0"/>
        <v>0</v>
      </c>
      <c r="H8" s="38">
        <f t="shared" si="1"/>
        <v>100</v>
      </c>
      <c r="I8" s="45"/>
      <c r="L8" s="29"/>
    </row>
    <row r="9" spans="1:14" s="6" customFormat="1" ht="77.25" customHeight="1" x14ac:dyDescent="0.2">
      <c r="B9" s="21" t="s">
        <v>10</v>
      </c>
      <c r="C9" s="25" t="s">
        <v>35</v>
      </c>
      <c r="D9" s="15" t="s">
        <v>36</v>
      </c>
      <c r="E9" s="20">
        <v>50437997.030000001</v>
      </c>
      <c r="F9" s="20">
        <v>50119294.719999999</v>
      </c>
      <c r="G9" s="17">
        <f t="shared" si="0"/>
        <v>318702.31000000238</v>
      </c>
      <c r="H9" s="18">
        <f t="shared" si="1"/>
        <v>99.368130519119461</v>
      </c>
      <c r="I9" s="13" t="s">
        <v>37</v>
      </c>
      <c r="L9" s="3"/>
    </row>
    <row r="10" spans="1:14" s="6" customFormat="1" ht="48" customHeight="1" x14ac:dyDescent="0.2">
      <c r="B10" s="33" t="s">
        <v>11</v>
      </c>
      <c r="C10" s="34" t="s">
        <v>28</v>
      </c>
      <c r="D10" s="35" t="s">
        <v>24</v>
      </c>
      <c r="E10" s="36">
        <v>4156510.24</v>
      </c>
      <c r="F10" s="36">
        <v>4134967.16</v>
      </c>
      <c r="G10" s="37">
        <f t="shared" si="0"/>
        <v>21543.080000000075</v>
      </c>
      <c r="H10" s="38">
        <f t="shared" si="1"/>
        <v>99.481702708375863</v>
      </c>
      <c r="I10" s="39"/>
      <c r="L10" s="3"/>
    </row>
    <row r="11" spans="1:14" s="6" customFormat="1" ht="49.5" customHeight="1" x14ac:dyDescent="0.2">
      <c r="B11" s="33" t="s">
        <v>12</v>
      </c>
      <c r="C11" s="40" t="s">
        <v>29</v>
      </c>
      <c r="D11" s="35" t="s">
        <v>25</v>
      </c>
      <c r="E11" s="36">
        <v>13690</v>
      </c>
      <c r="F11" s="36">
        <v>13690</v>
      </c>
      <c r="G11" s="37">
        <f t="shared" si="0"/>
        <v>0</v>
      </c>
      <c r="H11" s="38">
        <f t="shared" si="1"/>
        <v>100</v>
      </c>
      <c r="I11" s="39"/>
      <c r="L11" s="3"/>
    </row>
    <row r="12" spans="1:14" s="6" customFormat="1" ht="66.75" customHeight="1" x14ac:dyDescent="0.2">
      <c r="B12" s="33" t="s">
        <v>13</v>
      </c>
      <c r="C12" s="34" t="s">
        <v>30</v>
      </c>
      <c r="D12" s="35" t="s">
        <v>31</v>
      </c>
      <c r="E12" s="36">
        <v>18540.310000000001</v>
      </c>
      <c r="F12" s="36">
        <v>18540.310000000001</v>
      </c>
      <c r="G12" s="37">
        <f t="shared" si="0"/>
        <v>0</v>
      </c>
      <c r="H12" s="38">
        <f t="shared" si="1"/>
        <v>100</v>
      </c>
      <c r="I12" s="39"/>
      <c r="L12" s="3"/>
    </row>
    <row r="13" spans="1:14" s="6" customFormat="1" ht="49.5" customHeight="1" x14ac:dyDescent="0.2">
      <c r="B13" s="33" t="s">
        <v>14</v>
      </c>
      <c r="C13" s="34" t="s">
        <v>32</v>
      </c>
      <c r="D13" s="35" t="s">
        <v>33</v>
      </c>
      <c r="E13" s="36">
        <v>104066.4</v>
      </c>
      <c r="F13" s="36">
        <v>104066.4</v>
      </c>
      <c r="G13" s="37">
        <f t="shared" si="0"/>
        <v>0</v>
      </c>
      <c r="H13" s="38">
        <f t="shared" si="1"/>
        <v>100</v>
      </c>
      <c r="I13" s="39"/>
      <c r="L13" s="3"/>
    </row>
    <row r="14" spans="1:14" s="6" customFormat="1" ht="15" x14ac:dyDescent="0.25">
      <c r="B14" s="22"/>
      <c r="C14" s="26"/>
      <c r="D14" s="26"/>
      <c r="E14" s="27">
        <f>SUM(E5:E13)</f>
        <v>60475456.940000005</v>
      </c>
      <c r="F14" s="27">
        <f>SUM(F5:F13)</f>
        <v>60054460.749999993</v>
      </c>
      <c r="G14" s="27">
        <f>SUM(G5:G13)</f>
        <v>420996.19000000227</v>
      </c>
      <c r="H14" s="18">
        <f t="shared" si="1"/>
        <v>99.303856123951732</v>
      </c>
      <c r="I14" s="23"/>
      <c r="L14" s="3"/>
    </row>
    <row r="15" spans="1:14" s="6" customFormat="1" ht="15" x14ac:dyDescent="0.25">
      <c r="B15" s="22"/>
      <c r="C15" s="26" t="s">
        <v>17</v>
      </c>
      <c r="D15" s="26"/>
      <c r="E15" s="27">
        <v>190700</v>
      </c>
      <c r="F15" s="27">
        <v>190700</v>
      </c>
      <c r="G15" s="27"/>
      <c r="H15" s="18">
        <f t="shared" si="1"/>
        <v>100</v>
      </c>
      <c r="I15" s="23"/>
      <c r="L15" s="3"/>
    </row>
    <row r="16" spans="1:14" s="6" customFormat="1" ht="15" x14ac:dyDescent="0.25">
      <c r="B16" s="22"/>
      <c r="C16" s="26" t="s">
        <v>18</v>
      </c>
      <c r="D16" s="26"/>
      <c r="E16" s="27">
        <f>E14+E15</f>
        <v>60666156.940000005</v>
      </c>
      <c r="F16" s="27">
        <f t="shared" ref="F16:G16" si="2">F14+F15</f>
        <v>60245160.749999993</v>
      </c>
      <c r="G16" s="27">
        <f t="shared" si="2"/>
        <v>420996.19000000227</v>
      </c>
      <c r="H16" s="18">
        <f t="shared" si="1"/>
        <v>99.306044405587798</v>
      </c>
      <c r="I16" s="23"/>
      <c r="L16" s="3"/>
    </row>
    <row r="17" spans="2:12" s="6" customFormat="1" ht="15" x14ac:dyDescent="0.25">
      <c r="B17" s="22"/>
      <c r="C17" s="23"/>
      <c r="D17" s="23"/>
      <c r="E17" s="24"/>
      <c r="F17" s="24"/>
      <c r="G17" s="24"/>
      <c r="H17" s="23"/>
      <c r="I17" s="23"/>
      <c r="L17" s="3"/>
    </row>
    <row r="18" spans="2:12" s="6" customFormat="1" ht="18.75" x14ac:dyDescent="0.3">
      <c r="B18" s="12"/>
      <c r="C18" s="31" t="s">
        <v>34</v>
      </c>
      <c r="D18" s="32"/>
      <c r="E18" s="32"/>
      <c r="F18" s="32"/>
      <c r="G18" s="32"/>
      <c r="H18" s="32"/>
      <c r="I18" s="5"/>
      <c r="L18" s="3"/>
    </row>
    <row r="19" spans="2:12" s="6" customFormat="1" x14ac:dyDescent="0.2">
      <c r="B19" s="8"/>
      <c r="C19" s="32"/>
      <c r="D19" s="32"/>
      <c r="E19" s="32"/>
      <c r="F19" s="32"/>
      <c r="G19" s="32"/>
      <c r="H19" s="32"/>
      <c r="L19" s="3"/>
    </row>
    <row r="20" spans="2:12" s="6" customFormat="1" x14ac:dyDescent="0.2">
      <c r="B20" s="8"/>
      <c r="C20" s="32"/>
      <c r="D20" s="32"/>
      <c r="E20" s="32"/>
      <c r="F20" s="32"/>
      <c r="G20" s="32"/>
      <c r="H20" s="32"/>
      <c r="L20" s="3"/>
    </row>
  </sheetData>
  <mergeCells count="2">
    <mergeCell ref="C2:F2"/>
    <mergeCell ref="C18:H20"/>
  </mergeCells>
  <printOptions horizontalCentered="1"/>
  <pageMargins left="0.39370078740157483" right="0.39370078740157483" top="0.78740157480314965" bottom="0.19685039370078741" header="0.51181102362204722" footer="0.43307086614173229"/>
  <pageSetup paperSize="9" scale="4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 отчет по прогр </vt:lpstr>
      <vt:lpstr>'2025 отчет по прогр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Мокшин Андрей Владимирович</dc:creator>
  <cp:lastModifiedBy>User</cp:lastModifiedBy>
  <cp:lastPrinted>2026-09-24T12:12:02Z</cp:lastPrinted>
  <dcterms:created xsi:type="dcterms:W3CDTF">2019-01-10T13:52:19Z</dcterms:created>
  <dcterms:modified xsi:type="dcterms:W3CDTF">2026-09-24T12:12:08Z</dcterms:modified>
</cp:coreProperties>
</file>